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Turnov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3">
    <font>
      <name val="Calibri"/>
      <family val="2"/>
      <color theme="1"/>
      <sz val="11"/>
      <scheme val="minor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E8EEF2"/>
      </patternFill>
    </fill>
    <fill>
      <patternFill patternType="solid">
        <fgColor rgb="002E526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164" fontId="1" fillId="2" borderId="1" applyAlignment="1" pivotButton="0" quotePrefix="0" xfId="0">
      <alignment horizontal="center" vertical="center" wrapText="1"/>
    </xf>
    <xf numFmtId="10" fontId="1" fillId="2" borderId="1" applyAlignment="1" pivotButton="0" quotePrefix="0" xfId="0">
      <alignment horizontal="center" vertical="center" wrapText="1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4" customWidth="1" min="4" max="4"/>
    <col width="14" customWidth="1" min="5" max="5"/>
    <col width="16" customWidth="1" min="6" max="6"/>
    <col width="14" customWidth="1" min="7" max="7"/>
    <col width="16" customWidth="1" min="8" max="8"/>
    <col width="16" customWidth="1" min="9" max="9"/>
    <col width="16" customWidth="1" min="10" max="10"/>
  </cols>
  <sheetData>
    <row r="1" ht="38" customHeight="1">
      <c r="A1" s="1" t="inlineStr">
        <is>
          <t>เดือน
(month)</t>
        </is>
      </c>
      <c r="B1" s="1" t="inlineStr">
        <is>
          <t>พนักงานต้นเดือน
(start_headcount)</t>
        </is>
      </c>
      <c r="C1" s="1" t="inlineStr">
        <is>
          <t>เข้าใหม่
(new_hires)</t>
        </is>
      </c>
      <c r="D1" s="1" t="inlineStr">
        <is>
          <t>ออก_voluntary</t>
        </is>
      </c>
      <c r="E1" s="1" t="inlineStr">
        <is>
          <t>ออก_involuntary</t>
        </is>
      </c>
      <c r="F1" s="1" t="inlineStr">
        <is>
          <t>พนักงานปลายเดือน
(end_headcount)</t>
        </is>
      </c>
      <c r="G1" s="1" t="inlineStr">
        <is>
          <t>avg_headcount</t>
        </is>
      </c>
      <c r="H1" s="1" t="inlineStr">
        <is>
          <t>turnover_rate_เดือน
(monthly_turnover)</t>
        </is>
      </c>
      <c r="I1" s="1" t="inlineStr">
        <is>
          <t>voluntary_turnover_เดือน</t>
        </is>
      </c>
      <c r="J1" s="1" t="inlineStr">
        <is>
          <t>annualized_turnover
(monthly × 12)</t>
        </is>
      </c>
    </row>
    <row r="2">
      <c r="A2" s="2" t="inlineStr">
        <is>
          <t>2025-06</t>
        </is>
      </c>
      <c r="B2" s="2" t="n">
        <v>698</v>
      </c>
      <c r="C2" s="2" t="n">
        <v>8</v>
      </c>
      <c r="D2" s="2" t="n">
        <v>6</v>
      </c>
      <c r="E2" s="2" t="n">
        <v>1</v>
      </c>
      <c r="F2" s="2">
        <f>B2+C2-D2-E2</f>
        <v/>
      </c>
      <c r="G2" s="3">
        <f>(B2+F2)/2</f>
        <v/>
      </c>
      <c r="H2" s="4">
        <f>(D2+E2)/G2</f>
        <v/>
      </c>
      <c r="I2" s="4">
        <f>D2/G2</f>
        <v/>
      </c>
      <c r="J2" s="4">
        <f>H2*12</f>
        <v/>
      </c>
    </row>
    <row r="3">
      <c r="A3" s="2" t="inlineStr">
        <is>
          <t>2025-07</t>
        </is>
      </c>
      <c r="B3" s="2" t="n">
        <v>699</v>
      </c>
      <c r="C3" s="2" t="n">
        <v>12</v>
      </c>
      <c r="D3" s="2" t="n">
        <v>7</v>
      </c>
      <c r="E3" s="2" t="n">
        <v>0</v>
      </c>
      <c r="F3" s="2">
        <f>B3+C3-D3-E3</f>
        <v/>
      </c>
      <c r="G3" s="3">
        <f>(B3+F3)/2</f>
        <v/>
      </c>
      <c r="H3" s="4">
        <f>(D3+E3)/G3</f>
        <v/>
      </c>
      <c r="I3" s="4">
        <f>D3/G3</f>
        <v/>
      </c>
      <c r="J3" s="4">
        <f>H3*12</f>
        <v/>
      </c>
    </row>
    <row r="4">
      <c r="A4" s="2" t="inlineStr">
        <is>
          <t>2025-08</t>
        </is>
      </c>
      <c r="B4" s="2" t="n">
        <v>704</v>
      </c>
      <c r="C4" s="2" t="n">
        <v>9</v>
      </c>
      <c r="D4" s="2" t="n">
        <v>5</v>
      </c>
      <c r="E4" s="2" t="n">
        <v>2</v>
      </c>
      <c r="F4" s="2">
        <f>B4+C4-D4-E4</f>
        <v/>
      </c>
      <c r="G4" s="3">
        <f>(B4+F4)/2</f>
        <v/>
      </c>
      <c r="H4" s="4">
        <f>(D4+E4)/G4</f>
        <v/>
      </c>
      <c r="I4" s="4">
        <f>D4/G4</f>
        <v/>
      </c>
      <c r="J4" s="4">
        <f>H4*12</f>
        <v/>
      </c>
    </row>
    <row r="5">
      <c r="A5" s="2" t="inlineStr">
        <is>
          <t>2025-09</t>
        </is>
      </c>
      <c r="B5" s="2" t="n">
        <v>706</v>
      </c>
      <c r="C5" s="2" t="n">
        <v>11</v>
      </c>
      <c r="D5" s="2" t="n">
        <v>8</v>
      </c>
      <c r="E5" s="2" t="n">
        <v>1</v>
      </c>
      <c r="F5" s="2">
        <f>B5+C5-D5-E5</f>
        <v/>
      </c>
      <c r="G5" s="3">
        <f>(B5+F5)/2</f>
        <v/>
      </c>
      <c r="H5" s="4">
        <f>(D5+E5)/G5</f>
        <v/>
      </c>
      <c r="I5" s="4">
        <f>D5/G5</f>
        <v/>
      </c>
      <c r="J5" s="4">
        <f>H5*12</f>
        <v/>
      </c>
    </row>
    <row r="6">
      <c r="A6" s="2" t="inlineStr">
        <is>
          <t>2025-10</t>
        </is>
      </c>
      <c r="B6" s="2" t="n">
        <v>708</v>
      </c>
      <c r="C6" s="2" t="n">
        <v>14</v>
      </c>
      <c r="D6" s="2" t="n">
        <v>6</v>
      </c>
      <c r="E6" s="2" t="n">
        <v>0</v>
      </c>
      <c r="F6" s="2">
        <f>B6+C6-D6-E6</f>
        <v/>
      </c>
      <c r="G6" s="3">
        <f>(B6+F6)/2</f>
        <v/>
      </c>
      <c r="H6" s="4">
        <f>(D6+E6)/G6</f>
        <v/>
      </c>
      <c r="I6" s="4">
        <f>D6/G6</f>
        <v/>
      </c>
      <c r="J6" s="4">
        <f>H6*12</f>
        <v/>
      </c>
    </row>
    <row r="7">
      <c r="A7" s="2" t="inlineStr">
        <is>
          <t>2025-11</t>
        </is>
      </c>
      <c r="B7" s="2" t="n">
        <v>716</v>
      </c>
      <c r="C7" s="2" t="n">
        <v>10</v>
      </c>
      <c r="D7" s="2" t="n">
        <v>9</v>
      </c>
      <c r="E7" s="2" t="n">
        <v>1</v>
      </c>
      <c r="F7" s="2">
        <f>B7+C7-D7-E7</f>
        <v/>
      </c>
      <c r="G7" s="3">
        <f>(B7+F7)/2</f>
        <v/>
      </c>
      <c r="H7" s="4">
        <f>(D7+E7)/G7</f>
        <v/>
      </c>
      <c r="I7" s="4">
        <f>D7/G7</f>
        <v/>
      </c>
      <c r="J7" s="4">
        <f>H7*12</f>
        <v/>
      </c>
    </row>
    <row r="8">
      <c r="A8" s="2" t="inlineStr">
        <is>
          <t>2025-12</t>
        </is>
      </c>
      <c r="B8" s="2" t="n">
        <v>716</v>
      </c>
      <c r="C8" s="2" t="n">
        <v>7</v>
      </c>
      <c r="D8" s="2" t="n">
        <v>5</v>
      </c>
      <c r="E8" s="2" t="n">
        <v>0</v>
      </c>
      <c r="F8" s="2">
        <f>B8+C8-D8-E8</f>
        <v/>
      </c>
      <c r="G8" s="3">
        <f>(B8+F8)/2</f>
        <v/>
      </c>
      <c r="H8" s="4">
        <f>(D8+E8)/G8</f>
        <v/>
      </c>
      <c r="I8" s="4">
        <f>D8/G8</f>
        <v/>
      </c>
      <c r="J8" s="4">
        <f>H8*12</f>
        <v/>
      </c>
    </row>
    <row r="9">
      <c r="A9" s="2" t="inlineStr">
        <is>
          <t>2026-01</t>
        </is>
      </c>
      <c r="B9" s="2" t="n">
        <v>718</v>
      </c>
      <c r="C9" s="2" t="n">
        <v>13</v>
      </c>
      <c r="D9" s="2" t="n">
        <v>12</v>
      </c>
      <c r="E9" s="2" t="n">
        <v>1</v>
      </c>
      <c r="F9" s="2">
        <f>B9+C9-D9-E9</f>
        <v/>
      </c>
      <c r="G9" s="3">
        <f>(B9+F9)/2</f>
        <v/>
      </c>
      <c r="H9" s="4">
        <f>(D9+E9)/G9</f>
        <v/>
      </c>
      <c r="I9" s="4">
        <f>D9/G9</f>
        <v/>
      </c>
      <c r="J9" s="4">
        <f>H9*12</f>
        <v/>
      </c>
    </row>
    <row r="10">
      <c r="A10" s="2" t="inlineStr">
        <is>
          <t>2026-02</t>
        </is>
      </c>
      <c r="B10" s="2" t="n">
        <v>718</v>
      </c>
      <c r="C10" s="2" t="n">
        <v>15</v>
      </c>
      <c r="D10" s="2" t="n">
        <v>14</v>
      </c>
      <c r="E10" s="2" t="n">
        <v>2</v>
      </c>
      <c r="F10" s="2">
        <f>B10+C10-D10-E10</f>
        <v/>
      </c>
      <c r="G10" s="3">
        <f>(B10+F10)/2</f>
        <v/>
      </c>
      <c r="H10" s="4">
        <f>(D10+E10)/G10</f>
        <v/>
      </c>
      <c r="I10" s="4">
        <f>D10/G10</f>
        <v/>
      </c>
      <c r="J10" s="4">
        <f>H10*12</f>
        <v/>
      </c>
    </row>
    <row r="11">
      <c r="A11" s="2" t="inlineStr">
        <is>
          <t>2026-03</t>
        </is>
      </c>
      <c r="B11" s="2" t="n">
        <v>717</v>
      </c>
      <c r="C11" s="2" t="n">
        <v>18</v>
      </c>
      <c r="D11" s="2" t="n">
        <v>10</v>
      </c>
      <c r="E11" s="2" t="n">
        <v>3</v>
      </c>
      <c r="F11" s="2">
        <f>B11+C11-D11-E11</f>
        <v/>
      </c>
      <c r="G11" s="3">
        <f>(B11+F11)/2</f>
        <v/>
      </c>
      <c r="H11" s="4">
        <f>(D11+E11)/G11</f>
        <v/>
      </c>
      <c r="I11" s="4">
        <f>D11/G11</f>
        <v/>
      </c>
      <c r="J11" s="4">
        <f>H11*12</f>
        <v/>
      </c>
    </row>
    <row r="12">
      <c r="A12" s="2" t="inlineStr">
        <is>
          <t>2026-04</t>
        </is>
      </c>
      <c r="B12" s="2" t="n">
        <v>722</v>
      </c>
      <c r="C12" s="2" t="n">
        <v>12</v>
      </c>
      <c r="D12" s="2" t="n">
        <v>8</v>
      </c>
      <c r="E12" s="2" t="n">
        <v>2</v>
      </c>
      <c r="F12" s="2">
        <f>B12+C12-D12-E12</f>
        <v/>
      </c>
      <c r="G12" s="3">
        <f>(B12+F12)/2</f>
        <v/>
      </c>
      <c r="H12" s="4">
        <f>(D12+E12)/G12</f>
        <v/>
      </c>
      <c r="I12" s="4">
        <f>D12/G12</f>
        <v/>
      </c>
      <c r="J12" s="4">
        <f>H12*12</f>
        <v/>
      </c>
    </row>
    <row r="13">
      <c r="A13" s="2" t="inlineStr">
        <is>
          <t>2026-05</t>
        </is>
      </c>
      <c r="B13" s="2" t="n">
        <v>724</v>
      </c>
      <c r="C13" s="2" t="n">
        <v>14</v>
      </c>
      <c r="D13" s="2" t="n">
        <v>9</v>
      </c>
      <c r="E13" s="2" t="n">
        <v>1</v>
      </c>
      <c r="F13" s="2">
        <f>B13+C13-D13-E13</f>
        <v/>
      </c>
      <c r="G13" s="3">
        <f>(B13+F13)/2</f>
        <v/>
      </c>
      <c r="H13" s="4">
        <f>(D13+E13)/G13</f>
        <v/>
      </c>
      <c r="I13" s="4">
        <f>D13/G13</f>
        <v/>
      </c>
      <c r="J13" s="4">
        <f>H13*12</f>
        <v/>
      </c>
    </row>
    <row r="14">
      <c r="A14" s="5" t="inlineStr">
        <is>
          <t>รวมปี (12 เดือน)</t>
        </is>
      </c>
      <c r="B14" s="5" t="inlineStr"/>
      <c r="C14" s="5">
        <f>SUM(C2:C13)</f>
        <v/>
      </c>
      <c r="D14" s="5">
        <f>SUM(D2:D13)</f>
        <v/>
      </c>
      <c r="E14" s="5">
        <f>SUM(E2:E13)</f>
        <v/>
      </c>
      <c r="F14" s="5" t="inlineStr"/>
      <c r="G14" s="6">
        <f>AVERAGE(G2:G13)</f>
        <v/>
      </c>
      <c r="H14" s="7">
        <f>(D14+E14)/G14</f>
        <v/>
      </c>
      <c r="I14" s="7">
        <f>D14/G14</f>
        <v/>
      </c>
      <c r="J14" s="7" t="inlineStr"/>
    </row>
    <row r="16">
      <c r="A16" s="8" t="inlineStr">
        <is>
          <t>สูตรที่ใช้:</t>
        </is>
      </c>
    </row>
    <row r="17">
      <c r="A17" t="inlineStr">
        <is>
          <t>• avg_headcount = (start + end) / 2</t>
        </is>
      </c>
    </row>
    <row r="18">
      <c r="A18" t="inlineStr">
        <is>
          <t>• monthly_turnover = (voluntary + involuntary) / avg_headcount</t>
        </is>
      </c>
    </row>
    <row r="19">
      <c r="A19" t="inlineStr">
        <is>
          <t>• voluntary_turnover = voluntary / avg_headcount</t>
        </is>
      </c>
    </row>
    <row r="20">
      <c r="A20" t="inlineStr">
        <is>
          <t>• annualized = monthly_turnover × 12</t>
        </is>
      </c>
    </row>
    <row r="21">
      <c r="A21" t="inlineStr">
        <is>
          <t>• year total: average avg_headcount, sum voluntary+involuntary, แบ่งกัน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2026-05-13T09:05:57Z</dcterms:created>
  <dcterms:modified xmlns:dcterms="http://purl.org/dc/terms/" xmlns:xsi="http://www.w3.org/2001/XMLSchema-instance" xsi:type="dcterms:W3CDTF">2026-05-13T09:05:57Z</dcterms:modified>
</cp:coreProperties>
</file>